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<sst xmlns="http://schemas.openxmlformats.org/spreadsheetml/2006/main" count="165" uniqueCount="84">
  <si>
    <t>Унифицированная форма № Т-3</t>
  </si>
  <si>
    <t>Утверждена постановлением Госкомстата РФ</t>
  </si>
  <si>
    <t>от 5 января 2004 г. № 1</t>
  </si>
  <si>
    <t>Код</t>
  </si>
  <si>
    <t>Форма по ОКУД</t>
  </si>
  <si>
    <t>0301017</t>
  </si>
  <si>
    <t>по ОКПО</t>
  </si>
  <si>
    <t>наименование организации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</si>
  <si>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</si>
  <si>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</si>
  <si>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</si>
  <si>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</si>
  <si>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</t>
  </si>
  <si>
    <t>«</t>
  </si>
  <si>
    <t>»</t>
  </si>
  <si>
    <t>20</t>
  </si>
  <si>
    <t>г. №</t>
  </si>
  <si>
    <t>на период</t>
  </si>
  <si>
    <t>с «</t>
  </si>
  <si>
    <t>г.</t>
  </si>
  <si>
    <t>Штат в количестве</t>
  </si>
  <si>
    <t>единиц</t>
  </si>
  <si>
    <t>Структурное подразделение</t>
  </si>
  <si>
    <t>Должность (специальность,</t>
  </si>
  <si>
    <t>Количество</t>
  </si>
  <si>
    <t>Тарифная ставка</t>
  </si>
  <si>
    <t>Надбавки, руб.</t>
  </si>
  <si>
    <t>Всего, руб.</t>
  </si>
  <si>
    <t>Примечание</t>
  </si>
  <si>
    <t>наименование</t>
  </si>
  <si>
    <t>код</t>
  </si>
  <si>
    <t>профессия), разряд, класс</t>
  </si>
  <si>
    <t>штатных</t>
  </si>
  <si>
    <t>(оклад) и пр.,</t>
  </si>
  <si>
    <t>((гр. 5 + гр. 6 + гр. 7 +</t>
  </si>
  <si>
    <t>(категория) квалификации</t>
  </si>
  <si>
    <t>руб.</t>
  </si>
  <si>
    <t>Итого</t>
  </si>
  <si>
    <t>Руководитель кадровой службы</t>
  </si>
  <si>
    <t>должность</t>
  </si>
  <si>
    <t>личная подпись</t>
  </si>
  <si>
    <t>расшифровка подписи</t>
  </si>
  <si>
    <t>Главный бухгалтер</t>
  </si>
  <si>
    <r>
      <t xml:space="preserve">гр. 8) </t>
    </r>
    <r>
      <rPr>
        <sz val="10"/>
        <rFont val="Arial Cyr"/>
        <family val="0"/>
      </rPr>
      <t>×</t>
    </r>
    <r>
      <rPr>
        <sz val="9.4"/>
        <rFont val="Times New Roman"/>
        <family val="1"/>
      </rPr>
      <t xml:space="preserve"> гр. 4)</t>
    </r>
  </si>
  <si>
    <t>"Согласовано"</t>
  </si>
  <si>
    <t>1</t>
  </si>
  <si>
    <t>директор</t>
  </si>
  <si>
    <t xml:space="preserve">  __________________ </t>
  </si>
  <si>
    <t>2</t>
  </si>
  <si>
    <t>Обслуживающий персонал</t>
  </si>
  <si>
    <t>особ.</t>
  </si>
  <si>
    <t>услов.</t>
  </si>
  <si>
    <t>расш.</t>
  </si>
  <si>
    <t>обязан.</t>
  </si>
  <si>
    <t>Щукина  Клавдия  Тихоновна сторож</t>
  </si>
  <si>
    <t>Есаулова  Маргарита  Степановна  повар</t>
  </si>
  <si>
    <t xml:space="preserve">Малыхина  Раиса  Герасимовна       уборщик служебный помещений </t>
  </si>
  <si>
    <t xml:space="preserve">Баркалова  Алла  Васильевна         уборщик служебный помещений </t>
  </si>
  <si>
    <t>3</t>
  </si>
  <si>
    <t>4</t>
  </si>
  <si>
    <t>5</t>
  </si>
  <si>
    <t>6</t>
  </si>
  <si>
    <t>7</t>
  </si>
  <si>
    <t>8</t>
  </si>
  <si>
    <t>Н.Е. Зубкова</t>
  </si>
  <si>
    <t>МКОУ"Першинская  СОШ"</t>
  </si>
  <si>
    <t>Семенихина Татьяна  Дмитриевна  сторож</t>
  </si>
  <si>
    <t xml:space="preserve">Эсаулова  Галина  Ивановна      уборщик служебный помещений </t>
  </si>
  <si>
    <t>Крысина С.А.</t>
  </si>
  <si>
    <t>Калинский  Игорь Валерьевич лаборант</t>
  </si>
  <si>
    <t>01.01. 2016 г.</t>
  </si>
  <si>
    <t>01</t>
  </si>
  <si>
    <t>января</t>
  </si>
  <si>
    <t>16</t>
  </si>
  <si>
    <t>Зубков Сергей   Егорович        завед. хозяйством</t>
  </si>
  <si>
    <t xml:space="preserve">Зубков Сергей Егорович      подсобный   рабочий </t>
  </si>
  <si>
    <t>7,2</t>
  </si>
  <si>
    <t>18</t>
  </si>
  <si>
    <t xml:space="preserve">Незнамова Наталья Николаевна       уборщик служебный помещений </t>
  </si>
  <si>
    <t xml:space="preserve">Лаптев Евгений Анатольевич   подсобный   рабочий </t>
  </si>
  <si>
    <t>Лаптев Евгений Анатольевич        завед. хозяйством</t>
  </si>
  <si>
    <t>мая</t>
  </si>
  <si>
    <t>ночные</t>
  </si>
  <si>
    <t>01.05.2018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</si>
</sst>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&quot;р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.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right"/>
    </xf>
    <xf numFmtId="0" fontId="5" fillId="0" borderId="13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49" fontId="5" fillId="33" borderId="17" xfId="0" applyNumberFormat="1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5" fillId="0" borderId="24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34" borderId="30" xfId="0" applyNumberFormat="1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5" fillId="34" borderId="24" xfId="0" applyNumberFormat="1" applyFont="1" applyFill="1" applyBorder="1" applyAlignment="1">
      <alignment horizontal="center" vertical="center"/>
    </xf>
    <xf numFmtId="2" fontId="5" fillId="34" borderId="24" xfId="0" applyNumberFormat="1" applyFont="1" applyFill="1" applyBorder="1" applyAlignment="1">
      <alignment horizontal="center" vertical="center"/>
    </xf>
    <xf numFmtId="2" fontId="5" fillId="34" borderId="30" xfId="0" applyNumberFormat="1" applyFont="1" applyFill="1" applyBorder="1" applyAlignment="1">
      <alignment horizontal="center" vertical="center"/>
    </xf>
    <xf numFmtId="2" fontId="5" fillId="34" borderId="31" xfId="0" applyNumberFormat="1" applyFont="1" applyFill="1" applyBorder="1" applyAlignment="1">
      <alignment horizontal="center" vertical="center"/>
    </xf>
    <xf numFmtId="2" fontId="5" fillId="34" borderId="32" xfId="0" applyNumberFormat="1" applyFont="1" applyFill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2" fontId="10" fillId="0" borderId="31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2" fontId="10" fillId="34" borderId="24" xfId="0" applyNumberFormat="1" applyFont="1" applyFill="1" applyBorder="1" applyAlignment="1">
      <alignment horizontal="center" vertical="center"/>
    </xf>
    <xf numFmtId="0" fontId="10" fillId="34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3"/>
  <sheetViews>
    <sheetView tabSelected="1" zoomScalePageLayoutView="0" workbookViewId="0" topLeftCell="A1">
      <selection activeCell="L9" sqref="L9:AH10"/>
    </sheetView>
  </sheetViews>
  <sheetFormatPr defaultColWidth="1.37890625" defaultRowHeight="12.75"/>
  <cols>
    <col min="1" max="5" width="1.37890625" style="26" customWidth="1"/>
    <col min="6" max="6" width="4.875" style="26" customWidth="1"/>
    <col min="7" max="8" width="1.37890625" style="26" hidden="1" customWidth="1"/>
    <col min="9" max="9" width="0.12890625" style="26" hidden="1" customWidth="1"/>
    <col min="10" max="10" width="1.37890625" style="26" hidden="1" customWidth="1"/>
    <col min="11" max="11" width="1.00390625" style="26" hidden="1" customWidth="1"/>
    <col min="12" max="12" width="1.37890625" style="26" hidden="1" customWidth="1"/>
    <col min="13" max="13" width="0.2421875" style="26" hidden="1" customWidth="1"/>
    <col min="14" max="14" width="1.37890625" style="26" hidden="1" customWidth="1"/>
    <col min="15" max="15" width="1.625" style="26" customWidth="1"/>
    <col min="16" max="16" width="2.75390625" style="26" customWidth="1"/>
    <col min="17" max="18" width="1.37890625" style="26" hidden="1" customWidth="1"/>
    <col min="19" max="33" width="1.37890625" style="26" customWidth="1"/>
    <col min="34" max="34" width="9.00390625" style="26" customWidth="1"/>
    <col min="35" max="52" width="1.37890625" style="26" customWidth="1"/>
    <col min="53" max="53" width="1.37890625" style="26" hidden="1" customWidth="1"/>
    <col min="54" max="54" width="0.6171875" style="26" hidden="1" customWidth="1"/>
    <col min="55" max="60" width="0.6171875" style="26" customWidth="1"/>
    <col min="61" max="61" width="5.125" style="26" customWidth="1"/>
    <col min="62" max="16384" width="1.37890625" style="26" customWidth="1"/>
  </cols>
  <sheetData>
    <row r="1" s="1" customFormat="1" ht="11.25">
      <c r="DB1" s="2" t="s">
        <v>0</v>
      </c>
    </row>
    <row r="2" spans="3:106" s="1" customFormat="1" ht="11.25">
      <c r="C2" s="31" t="s">
        <v>44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DB2" s="3" t="s">
        <v>1</v>
      </c>
    </row>
    <row r="3" spans="5:106" s="1" customFormat="1" ht="11.25">
      <c r="E3" s="31" t="s">
        <v>47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DB3" s="3" t="s">
        <v>2</v>
      </c>
    </row>
    <row r="4" s="4" customFormat="1" ht="5.25">
      <c r="DB4" s="5"/>
    </row>
    <row r="5" spans="91:106" s="6" customFormat="1" ht="11.25" customHeight="1" thickBot="1">
      <c r="CM5" s="32" t="s">
        <v>3</v>
      </c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4"/>
    </row>
    <row r="6" spans="89:106" s="6" customFormat="1" ht="9.75" customHeight="1">
      <c r="CK6" s="7" t="s">
        <v>4</v>
      </c>
      <c r="CM6" s="35" t="s">
        <v>5</v>
      </c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7"/>
    </row>
    <row r="7" spans="1:106" s="6" customFormat="1" ht="15.75" customHeight="1" thickBot="1">
      <c r="A7" s="38" t="s">
        <v>65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K7" s="7" t="s">
        <v>6</v>
      </c>
      <c r="CM7" s="39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1"/>
    </row>
    <row r="8" spans="1:106" s="8" customFormat="1" ht="10.5">
      <c r="A8" s="42" t="s">
        <v>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K8" s="9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</row>
    <row r="9" spans="12:70" s="12" customFormat="1" ht="13.5" customHeight="1" thickBot="1">
      <c r="L9" s="43" t="s">
        <v>8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J9" s="44" t="s">
        <v>9</v>
      </c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44" t="s">
        <v>10</v>
      </c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6"/>
    </row>
    <row r="10" spans="12:72" s="12" customFormat="1" ht="15.75" customHeight="1" thickBot="1"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 t="s">
        <v>83</v>
      </c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9"/>
      <c r="BT10" s="15" t="s">
        <v>11</v>
      </c>
    </row>
    <row r="11" spans="72:106" s="12" customFormat="1" ht="12.75">
      <c r="BT11" s="16" t="s">
        <v>12</v>
      </c>
      <c r="CI11" s="13" t="s">
        <v>13</v>
      </c>
      <c r="CJ11" s="50"/>
      <c r="CK11" s="50"/>
      <c r="CL11" s="17" t="s">
        <v>14</v>
      </c>
      <c r="CM11" s="50"/>
      <c r="CN11" s="50"/>
      <c r="CO11" s="50"/>
      <c r="CP11" s="50"/>
      <c r="CQ11" s="50"/>
      <c r="CR11" s="50"/>
      <c r="CT11" s="18" t="s">
        <v>15</v>
      </c>
      <c r="CU11" s="51" t="s">
        <v>77</v>
      </c>
      <c r="CV11" s="51"/>
      <c r="CY11" s="13" t="s">
        <v>16</v>
      </c>
      <c r="CZ11" s="52"/>
      <c r="DA11" s="52"/>
      <c r="DB11" s="52"/>
    </row>
    <row r="12" spans="14:102" s="12" customFormat="1" ht="12.75">
      <c r="N12" s="13" t="s">
        <v>17</v>
      </c>
      <c r="O12" s="50"/>
      <c r="P12" s="50"/>
      <c r="Q12" s="50"/>
      <c r="R12" s="50"/>
      <c r="S12" s="50"/>
      <c r="T12" s="50"/>
      <c r="U12" s="50"/>
      <c r="V12" s="50"/>
      <c r="X12" s="13" t="s">
        <v>18</v>
      </c>
      <c r="Y12" s="50" t="s">
        <v>71</v>
      </c>
      <c r="Z12" s="50"/>
      <c r="AA12" s="50"/>
      <c r="AB12" s="17" t="s">
        <v>14</v>
      </c>
      <c r="AC12" s="50" t="s">
        <v>81</v>
      </c>
      <c r="AD12" s="50"/>
      <c r="AE12" s="50"/>
      <c r="AF12" s="50"/>
      <c r="AG12" s="50"/>
      <c r="AH12" s="50"/>
      <c r="AI12" s="50"/>
      <c r="AJ12" s="50"/>
      <c r="AL12" s="18" t="s">
        <v>15</v>
      </c>
      <c r="AM12" s="51" t="s">
        <v>77</v>
      </c>
      <c r="AN12" s="51"/>
      <c r="AO12" s="51"/>
      <c r="AP12" s="17" t="s">
        <v>19</v>
      </c>
      <c r="BT12" s="16" t="s">
        <v>20</v>
      </c>
      <c r="CE12" s="53" t="s">
        <v>76</v>
      </c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17" t="s">
        <v>21</v>
      </c>
    </row>
    <row r="13" s="12" customFormat="1" ht="12.75"/>
    <row r="14" spans="1:106" s="6" customFormat="1" ht="12.75">
      <c r="A14" s="54" t="s">
        <v>22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5" t="s">
        <v>23</v>
      </c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 t="s">
        <v>24</v>
      </c>
      <c r="AJ14" s="55"/>
      <c r="AK14" s="55"/>
      <c r="AL14" s="55"/>
      <c r="AM14" s="55"/>
      <c r="AN14" s="55"/>
      <c r="AO14" s="55"/>
      <c r="AP14" s="55"/>
      <c r="AQ14" s="55"/>
      <c r="AR14" s="55" t="s">
        <v>25</v>
      </c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32"/>
      <c r="BD14" s="56"/>
      <c r="BE14" s="56"/>
      <c r="BF14" s="56"/>
      <c r="BG14" s="56"/>
      <c r="BH14" s="56"/>
      <c r="BI14" s="56"/>
      <c r="BJ14" s="54" t="s">
        <v>26</v>
      </c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5" t="s">
        <v>27</v>
      </c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 t="s">
        <v>28</v>
      </c>
      <c r="CV14" s="55"/>
      <c r="CW14" s="55"/>
      <c r="CX14" s="55"/>
      <c r="CY14" s="55"/>
      <c r="CZ14" s="55"/>
      <c r="DA14" s="55"/>
      <c r="DB14" s="55"/>
    </row>
    <row r="15" spans="1:106" s="6" customFormat="1" ht="12.75">
      <c r="A15" s="61" t="s">
        <v>29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 t="s">
        <v>30</v>
      </c>
      <c r="P15" s="61"/>
      <c r="Q15" s="61"/>
      <c r="R15" s="61"/>
      <c r="S15" s="61" t="s">
        <v>31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 t="s">
        <v>32</v>
      </c>
      <c r="AJ15" s="61"/>
      <c r="AK15" s="61"/>
      <c r="AL15" s="61"/>
      <c r="AM15" s="61"/>
      <c r="AN15" s="61"/>
      <c r="AO15" s="61"/>
      <c r="AP15" s="61"/>
      <c r="AQ15" s="61"/>
      <c r="AR15" s="61" t="s">
        <v>33</v>
      </c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57"/>
      <c r="BD15" s="58"/>
      <c r="BE15" s="58"/>
      <c r="BF15" s="58"/>
      <c r="BG15" s="58"/>
      <c r="BH15" s="58"/>
      <c r="BI15" s="58"/>
      <c r="BJ15" s="61" t="s">
        <v>52</v>
      </c>
      <c r="BK15" s="61"/>
      <c r="BL15" s="61"/>
      <c r="BM15" s="61"/>
      <c r="BN15" s="61"/>
      <c r="BO15" s="61"/>
      <c r="BP15" s="61"/>
      <c r="BQ15" s="61"/>
      <c r="BR15" s="61" t="s">
        <v>82</v>
      </c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 t="s">
        <v>34</v>
      </c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</row>
    <row r="16" spans="1:106" s="6" customFormat="1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 t="s">
        <v>35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 t="s">
        <v>21</v>
      </c>
      <c r="AJ16" s="62"/>
      <c r="AK16" s="62"/>
      <c r="AL16" s="62"/>
      <c r="AM16" s="62"/>
      <c r="AN16" s="62"/>
      <c r="AO16" s="62"/>
      <c r="AP16" s="62"/>
      <c r="AQ16" s="62"/>
      <c r="AR16" s="62" t="s">
        <v>36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59"/>
      <c r="BD16" s="60"/>
      <c r="BE16" s="60"/>
      <c r="BF16" s="60"/>
      <c r="BG16" s="60"/>
      <c r="BH16" s="60"/>
      <c r="BI16" s="60"/>
      <c r="BJ16" s="62" t="s">
        <v>53</v>
      </c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 t="s">
        <v>43</v>
      </c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</row>
    <row r="17" spans="1:106" s="6" customFormat="1" ht="12.75">
      <c r="A17" s="54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>
        <v>2</v>
      </c>
      <c r="P17" s="54"/>
      <c r="Q17" s="54"/>
      <c r="R17" s="54"/>
      <c r="S17" s="54">
        <v>3</v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>
        <v>4</v>
      </c>
      <c r="AJ17" s="54"/>
      <c r="AK17" s="54"/>
      <c r="AL17" s="54"/>
      <c r="AM17" s="54"/>
      <c r="AN17" s="54"/>
      <c r="AO17" s="54"/>
      <c r="AP17" s="54"/>
      <c r="AQ17" s="54"/>
      <c r="AR17" s="54">
        <v>5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63"/>
      <c r="BD17" s="64"/>
      <c r="BE17" s="64"/>
      <c r="BF17" s="64"/>
      <c r="BG17" s="64"/>
      <c r="BH17" s="64"/>
      <c r="BI17" s="65"/>
      <c r="BJ17" s="54">
        <v>6</v>
      </c>
      <c r="BK17" s="54"/>
      <c r="BL17" s="54"/>
      <c r="BM17" s="54"/>
      <c r="BN17" s="54"/>
      <c r="BO17" s="54"/>
      <c r="BP17" s="54"/>
      <c r="BQ17" s="54"/>
      <c r="BR17" s="54">
        <v>7</v>
      </c>
      <c r="BS17" s="54"/>
      <c r="BT17" s="54"/>
      <c r="BU17" s="54"/>
      <c r="BV17" s="54"/>
      <c r="BW17" s="54"/>
      <c r="BX17" s="54"/>
      <c r="BY17" s="54"/>
      <c r="BZ17" s="54">
        <v>8</v>
      </c>
      <c r="CA17" s="54"/>
      <c r="CB17" s="54"/>
      <c r="CC17" s="54"/>
      <c r="CD17" s="54"/>
      <c r="CE17" s="54"/>
      <c r="CF17" s="54"/>
      <c r="CG17" s="54"/>
      <c r="CH17" s="54">
        <v>9</v>
      </c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>
        <v>10</v>
      </c>
      <c r="CV17" s="54"/>
      <c r="CW17" s="54"/>
      <c r="CX17" s="54"/>
      <c r="CY17" s="54"/>
      <c r="CZ17" s="54"/>
      <c r="DA17" s="54"/>
      <c r="DB17" s="54"/>
    </row>
    <row r="18" spans="1:106" s="6" customFormat="1" ht="30" customHeight="1">
      <c r="A18" s="66" t="s">
        <v>49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72" t="s">
        <v>45</v>
      </c>
      <c r="P18" s="72"/>
      <c r="Q18" s="72"/>
      <c r="R18" s="72"/>
      <c r="S18" s="73" t="s">
        <v>66</v>
      </c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  <c r="AI18" s="54">
        <v>1.2</v>
      </c>
      <c r="AJ18" s="54"/>
      <c r="AK18" s="54"/>
      <c r="AL18" s="54"/>
      <c r="AM18" s="54"/>
      <c r="AN18" s="54"/>
      <c r="AO18" s="54"/>
      <c r="AP18" s="54"/>
      <c r="AQ18" s="54"/>
      <c r="AR18" s="76">
        <v>7800</v>
      </c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7">
        <f>AR18*AI18</f>
        <v>9360</v>
      </c>
      <c r="BD18" s="78"/>
      <c r="BE18" s="78"/>
      <c r="BF18" s="78"/>
      <c r="BG18" s="78"/>
      <c r="BH18" s="78"/>
      <c r="BI18" s="79"/>
      <c r="BJ18" s="76">
        <v>2073.92</v>
      </c>
      <c r="BK18" s="76"/>
      <c r="BL18" s="76"/>
      <c r="BM18" s="76"/>
      <c r="BN18" s="76"/>
      <c r="BO18" s="76"/>
      <c r="BP18" s="76"/>
      <c r="BQ18" s="76"/>
      <c r="BR18" s="76">
        <v>1961.68</v>
      </c>
      <c r="BS18" s="76"/>
      <c r="BT18" s="76"/>
      <c r="BU18" s="76"/>
      <c r="BV18" s="76"/>
      <c r="BW18" s="76"/>
      <c r="BX18" s="76"/>
      <c r="BY18" s="76"/>
      <c r="BZ18" s="54"/>
      <c r="CA18" s="54"/>
      <c r="CB18" s="54"/>
      <c r="CC18" s="54"/>
      <c r="CD18" s="54"/>
      <c r="CE18" s="54"/>
      <c r="CF18" s="54"/>
      <c r="CG18" s="54"/>
      <c r="CH18" s="76">
        <f>BC18+BJ18+BR18</f>
        <v>13395.6</v>
      </c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80"/>
      <c r="CV18" s="81"/>
      <c r="CW18" s="81"/>
      <c r="CX18" s="81"/>
      <c r="CY18" s="81"/>
      <c r="CZ18" s="81"/>
      <c r="DA18" s="81"/>
      <c r="DB18" s="82"/>
    </row>
    <row r="19" spans="1:106" s="6" customFormat="1" ht="24.75" customHeight="1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72" t="s">
        <v>48</v>
      </c>
      <c r="P19" s="72"/>
      <c r="Q19" s="72"/>
      <c r="R19" s="72"/>
      <c r="S19" s="73" t="s">
        <v>54</v>
      </c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54">
        <v>1.2</v>
      </c>
      <c r="AJ19" s="54"/>
      <c r="AK19" s="54"/>
      <c r="AL19" s="54"/>
      <c r="AM19" s="54"/>
      <c r="AN19" s="54"/>
      <c r="AO19" s="54"/>
      <c r="AP19" s="54"/>
      <c r="AQ19" s="54"/>
      <c r="AR19" s="76">
        <v>7800</v>
      </c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7">
        <f aca="true" t="shared" si="0" ref="BC19:BC26">AR19*AI19</f>
        <v>9360</v>
      </c>
      <c r="BD19" s="78"/>
      <c r="BE19" s="78"/>
      <c r="BF19" s="78"/>
      <c r="BG19" s="78"/>
      <c r="BH19" s="78"/>
      <c r="BI19" s="79"/>
      <c r="BJ19" s="76">
        <v>2073.92</v>
      </c>
      <c r="BK19" s="76"/>
      <c r="BL19" s="76"/>
      <c r="BM19" s="76"/>
      <c r="BN19" s="76"/>
      <c r="BO19" s="76"/>
      <c r="BP19" s="76"/>
      <c r="BQ19" s="76"/>
      <c r="BR19" s="76">
        <v>1961.68</v>
      </c>
      <c r="BS19" s="76"/>
      <c r="BT19" s="76"/>
      <c r="BU19" s="76"/>
      <c r="BV19" s="76"/>
      <c r="BW19" s="76"/>
      <c r="BX19" s="76"/>
      <c r="BY19" s="76"/>
      <c r="BZ19" s="54"/>
      <c r="CA19" s="54"/>
      <c r="CB19" s="54"/>
      <c r="CC19" s="54"/>
      <c r="CD19" s="54"/>
      <c r="CE19" s="54"/>
      <c r="CF19" s="54"/>
      <c r="CG19" s="54"/>
      <c r="CH19" s="76">
        <f>BC19+BJ19+BR19</f>
        <v>13395.6</v>
      </c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80"/>
      <c r="CV19" s="81"/>
      <c r="CW19" s="81"/>
      <c r="CX19" s="81"/>
      <c r="CY19" s="81"/>
      <c r="CZ19" s="81"/>
      <c r="DA19" s="81"/>
      <c r="DB19" s="82"/>
    </row>
    <row r="20" spans="1:106" s="6" customFormat="1" ht="27.7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2" t="s">
        <v>58</v>
      </c>
      <c r="P20" s="72"/>
      <c r="Q20" s="72"/>
      <c r="R20" s="72"/>
      <c r="S20" s="73" t="s">
        <v>55</v>
      </c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54">
        <v>1</v>
      </c>
      <c r="AJ20" s="54"/>
      <c r="AK20" s="54"/>
      <c r="AL20" s="54"/>
      <c r="AM20" s="54"/>
      <c r="AN20" s="54"/>
      <c r="AO20" s="54"/>
      <c r="AP20" s="54"/>
      <c r="AQ20" s="54"/>
      <c r="AR20" s="76">
        <v>7900</v>
      </c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7">
        <f t="shared" si="0"/>
        <v>7900</v>
      </c>
      <c r="BD20" s="78"/>
      <c r="BE20" s="78"/>
      <c r="BF20" s="78"/>
      <c r="BG20" s="78"/>
      <c r="BH20" s="78"/>
      <c r="BI20" s="79"/>
      <c r="BJ20" s="76">
        <v>3263</v>
      </c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54"/>
      <c r="CA20" s="54"/>
      <c r="CB20" s="54"/>
      <c r="CC20" s="54"/>
      <c r="CD20" s="54"/>
      <c r="CE20" s="54"/>
      <c r="CF20" s="54"/>
      <c r="CG20" s="54"/>
      <c r="CH20" s="76">
        <f aca="true" t="shared" si="1" ref="CH20:CH26">BC20+BJ20+BR20+BZ20</f>
        <v>11163</v>
      </c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80"/>
      <c r="CV20" s="81"/>
      <c r="CW20" s="81"/>
      <c r="CX20" s="81"/>
      <c r="CY20" s="81"/>
      <c r="CZ20" s="81"/>
      <c r="DA20" s="81"/>
      <c r="DB20" s="82"/>
    </row>
    <row r="21" spans="1:106" s="6" customFormat="1" ht="27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72" t="s">
        <v>59</v>
      </c>
      <c r="P21" s="72"/>
      <c r="Q21" s="72"/>
      <c r="R21" s="72"/>
      <c r="S21" s="73" t="s">
        <v>69</v>
      </c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54">
        <v>0.5</v>
      </c>
      <c r="AJ21" s="54"/>
      <c r="AK21" s="54"/>
      <c r="AL21" s="54"/>
      <c r="AM21" s="54"/>
      <c r="AN21" s="54"/>
      <c r="AO21" s="54"/>
      <c r="AP21" s="54"/>
      <c r="AQ21" s="54"/>
      <c r="AR21" s="76">
        <v>7950</v>
      </c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7">
        <f t="shared" si="0"/>
        <v>3975</v>
      </c>
      <c r="BD21" s="78"/>
      <c r="BE21" s="78"/>
      <c r="BF21" s="78"/>
      <c r="BG21" s="78"/>
      <c r="BH21" s="78"/>
      <c r="BI21" s="79"/>
      <c r="BJ21" s="76">
        <v>1606.5</v>
      </c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54"/>
      <c r="CA21" s="54"/>
      <c r="CB21" s="54"/>
      <c r="CC21" s="54"/>
      <c r="CD21" s="54"/>
      <c r="CE21" s="54"/>
      <c r="CF21" s="54"/>
      <c r="CG21" s="54"/>
      <c r="CH21" s="76">
        <f>BC21+BJ21+BR21+BZ21</f>
        <v>5581.5</v>
      </c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80"/>
      <c r="CV21" s="81"/>
      <c r="CW21" s="81"/>
      <c r="CX21" s="81"/>
      <c r="CY21" s="81"/>
      <c r="CZ21" s="81"/>
      <c r="DA21" s="81"/>
      <c r="DB21" s="82"/>
    </row>
    <row r="22" spans="1:106" s="6" customFormat="1" ht="32.2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2" t="s">
        <v>60</v>
      </c>
      <c r="P22" s="72"/>
      <c r="Q22" s="72"/>
      <c r="R22" s="72"/>
      <c r="S22" s="73" t="s">
        <v>78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54">
        <v>1.05</v>
      </c>
      <c r="AJ22" s="54"/>
      <c r="AK22" s="54"/>
      <c r="AL22" s="54"/>
      <c r="AM22" s="54"/>
      <c r="AN22" s="54"/>
      <c r="AO22" s="54"/>
      <c r="AP22" s="54"/>
      <c r="AQ22" s="54"/>
      <c r="AR22" s="76">
        <v>7800</v>
      </c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7">
        <f t="shared" si="0"/>
        <v>8190</v>
      </c>
      <c r="BD22" s="78"/>
      <c r="BE22" s="78"/>
      <c r="BF22" s="78"/>
      <c r="BG22" s="78"/>
      <c r="BH22" s="78"/>
      <c r="BI22" s="79"/>
      <c r="BJ22" s="76">
        <v>3531.15</v>
      </c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54"/>
      <c r="CA22" s="54"/>
      <c r="CB22" s="54"/>
      <c r="CC22" s="54"/>
      <c r="CD22" s="54"/>
      <c r="CE22" s="54"/>
      <c r="CF22" s="54"/>
      <c r="CG22" s="54"/>
      <c r="CH22" s="76">
        <f>BC22+BJ22+BR22+BZ22</f>
        <v>11721.15</v>
      </c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80"/>
      <c r="CV22" s="81"/>
      <c r="CW22" s="81"/>
      <c r="CX22" s="81"/>
      <c r="CY22" s="81"/>
      <c r="CZ22" s="81"/>
      <c r="DA22" s="81"/>
      <c r="DB22" s="82"/>
    </row>
    <row r="23" spans="1:106" s="6" customFormat="1" ht="30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72" t="s">
        <v>61</v>
      </c>
      <c r="P23" s="72"/>
      <c r="Q23" s="72"/>
      <c r="R23" s="72"/>
      <c r="S23" s="73" t="s">
        <v>67</v>
      </c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54">
        <v>1.05</v>
      </c>
      <c r="AJ23" s="54"/>
      <c r="AK23" s="54"/>
      <c r="AL23" s="54"/>
      <c r="AM23" s="54"/>
      <c r="AN23" s="54"/>
      <c r="AO23" s="54"/>
      <c r="AP23" s="54"/>
      <c r="AQ23" s="54"/>
      <c r="AR23" s="76">
        <v>7800</v>
      </c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7">
        <f>AR23*AI23</f>
        <v>8190</v>
      </c>
      <c r="BD23" s="78"/>
      <c r="BE23" s="78"/>
      <c r="BF23" s="78"/>
      <c r="BG23" s="78"/>
      <c r="BH23" s="78"/>
      <c r="BI23" s="79"/>
      <c r="BJ23" s="76">
        <v>3531.15</v>
      </c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54"/>
      <c r="CA23" s="54"/>
      <c r="CB23" s="54"/>
      <c r="CC23" s="54"/>
      <c r="CD23" s="54"/>
      <c r="CE23" s="54"/>
      <c r="CF23" s="54"/>
      <c r="CG23" s="54"/>
      <c r="CH23" s="76">
        <f>BC23+BJ23+BR23+BZ23</f>
        <v>11721.15</v>
      </c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80"/>
      <c r="CV23" s="81"/>
      <c r="CW23" s="81"/>
      <c r="CX23" s="81"/>
      <c r="CY23" s="81"/>
      <c r="CZ23" s="81"/>
      <c r="DA23" s="81"/>
      <c r="DB23" s="82"/>
    </row>
    <row r="24" spans="1:106" s="6" customFormat="1" ht="38.2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83" t="s">
        <v>62</v>
      </c>
      <c r="P24" s="56"/>
      <c r="Q24" s="27"/>
      <c r="R24" s="28"/>
      <c r="S24" s="73" t="s">
        <v>57</v>
      </c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54">
        <v>0.7</v>
      </c>
      <c r="AJ24" s="54"/>
      <c r="AK24" s="54"/>
      <c r="AL24" s="54"/>
      <c r="AM24" s="54"/>
      <c r="AN24" s="54"/>
      <c r="AO24" s="54"/>
      <c r="AP24" s="54"/>
      <c r="AQ24" s="54"/>
      <c r="AR24" s="76">
        <v>7800</v>
      </c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>
        <f t="shared" si="0"/>
        <v>5460</v>
      </c>
      <c r="BD24" s="78"/>
      <c r="BE24" s="78"/>
      <c r="BF24" s="78"/>
      <c r="BG24" s="78"/>
      <c r="BH24" s="78"/>
      <c r="BI24" s="79"/>
      <c r="BJ24" s="76">
        <v>2354.1</v>
      </c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>
        <f t="shared" si="1"/>
        <v>7814.1</v>
      </c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7"/>
      <c r="CV24" s="81"/>
      <c r="CW24" s="81"/>
      <c r="CX24" s="81"/>
      <c r="CY24" s="81"/>
      <c r="CZ24" s="81"/>
      <c r="DA24" s="81"/>
      <c r="DB24" s="82"/>
    </row>
    <row r="25" spans="1:106" s="6" customFormat="1" ht="54.7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84" t="s">
        <v>63</v>
      </c>
      <c r="P25" s="82"/>
      <c r="Q25" s="29"/>
      <c r="R25" s="30"/>
      <c r="S25" s="85" t="s">
        <v>79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7"/>
      <c r="AI25" s="88">
        <v>0.25</v>
      </c>
      <c r="AJ25" s="88"/>
      <c r="AK25" s="88"/>
      <c r="AL25" s="88"/>
      <c r="AM25" s="88"/>
      <c r="AN25" s="88"/>
      <c r="AO25" s="88"/>
      <c r="AP25" s="88"/>
      <c r="AQ25" s="88"/>
      <c r="AR25" s="89">
        <v>7800</v>
      </c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90">
        <f>AR25*0.25</f>
        <v>1950</v>
      </c>
      <c r="BD25" s="91"/>
      <c r="BE25" s="91"/>
      <c r="BF25" s="91"/>
      <c r="BG25" s="91"/>
      <c r="BH25" s="91"/>
      <c r="BI25" s="92"/>
      <c r="BJ25" s="89">
        <v>1402.35</v>
      </c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76">
        <f>BC25+BJ25+BR25+BZ25</f>
        <v>3352.35</v>
      </c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93"/>
      <c r="CV25" s="94"/>
      <c r="CW25" s="94"/>
      <c r="CX25" s="94"/>
      <c r="CY25" s="94"/>
      <c r="CZ25" s="94"/>
      <c r="DA25" s="94"/>
      <c r="DB25" s="95"/>
    </row>
    <row r="26" spans="1:106" s="6" customFormat="1" ht="27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84"/>
      <c r="P26" s="82"/>
      <c r="Q26" s="29"/>
      <c r="R26" s="30"/>
      <c r="S26" s="85" t="s">
        <v>80</v>
      </c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7"/>
      <c r="AI26" s="88">
        <v>0.25</v>
      </c>
      <c r="AJ26" s="88"/>
      <c r="AK26" s="88"/>
      <c r="AL26" s="88"/>
      <c r="AM26" s="88"/>
      <c r="AN26" s="88"/>
      <c r="AO26" s="88"/>
      <c r="AP26" s="88"/>
      <c r="AQ26" s="88"/>
      <c r="AR26" s="89">
        <v>8000</v>
      </c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90">
        <f t="shared" si="0"/>
        <v>2000</v>
      </c>
      <c r="BD26" s="91"/>
      <c r="BE26" s="91"/>
      <c r="BF26" s="91"/>
      <c r="BG26" s="91"/>
      <c r="BH26" s="91"/>
      <c r="BI26" s="92"/>
      <c r="BJ26" s="89">
        <v>1659.2</v>
      </c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>
        <f t="shared" si="1"/>
        <v>3659.2</v>
      </c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0"/>
      <c r="CV26" s="94"/>
      <c r="CW26" s="94"/>
      <c r="CX26" s="94"/>
      <c r="CY26" s="94"/>
      <c r="CZ26" s="94"/>
      <c r="DA26" s="94"/>
      <c r="DB26" s="95"/>
    </row>
    <row r="27" spans="1:106" s="6" customFormat="1" ht="15.75" customHeight="1">
      <c r="A27" s="96" t="s">
        <v>37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54">
        <f>SUM(AI18:AI26)</f>
        <v>7.2</v>
      </c>
      <c r="AJ27" s="54"/>
      <c r="AK27" s="54"/>
      <c r="AL27" s="54"/>
      <c r="AM27" s="54"/>
      <c r="AN27" s="54"/>
      <c r="AO27" s="54"/>
      <c r="AP27" s="54"/>
      <c r="AQ27" s="54"/>
      <c r="AR27" s="76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80">
        <f>SUM(BC18:BC26)</f>
        <v>56385</v>
      </c>
      <c r="BD27" s="97"/>
      <c r="BE27" s="97"/>
      <c r="BF27" s="97"/>
      <c r="BG27" s="97"/>
      <c r="BH27" s="97"/>
      <c r="BI27" s="98"/>
      <c r="BJ27" s="76">
        <f>SUM(BJ18:BJ26)</f>
        <v>21495.289999999997</v>
      </c>
      <c r="BK27" s="54"/>
      <c r="BL27" s="54"/>
      <c r="BM27" s="54"/>
      <c r="BN27" s="54"/>
      <c r="BO27" s="54"/>
      <c r="BP27" s="54"/>
      <c r="BQ27" s="54"/>
      <c r="BR27" s="76">
        <f>SUM(BR18:BR26)</f>
        <v>3923.36</v>
      </c>
      <c r="BS27" s="54"/>
      <c r="BT27" s="54"/>
      <c r="BU27" s="54"/>
      <c r="BV27" s="54"/>
      <c r="BW27" s="54"/>
      <c r="BX27" s="54"/>
      <c r="BY27" s="54"/>
      <c r="BZ27" s="76">
        <f>SUM(BZ18:BZ26)</f>
        <v>0</v>
      </c>
      <c r="CA27" s="54"/>
      <c r="CB27" s="54"/>
      <c r="CC27" s="54"/>
      <c r="CD27" s="54"/>
      <c r="CE27" s="54"/>
      <c r="CF27" s="54"/>
      <c r="CG27" s="54"/>
      <c r="CH27" s="99">
        <f>SUM(CH18:CH26)</f>
        <v>81803.65000000001</v>
      </c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1"/>
      <c r="CV27" s="102"/>
      <c r="CW27" s="102"/>
      <c r="CX27" s="102"/>
      <c r="CY27" s="102"/>
      <c r="CZ27" s="102"/>
      <c r="DA27" s="102"/>
      <c r="DB27" s="102"/>
    </row>
    <row r="28" s="12" customFormat="1" ht="12.75"/>
    <row r="29" spans="20:85" s="6" customFormat="1" ht="12.75">
      <c r="T29" s="19" t="s">
        <v>38</v>
      </c>
      <c r="W29" s="38" t="s">
        <v>46</v>
      </c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N29" s="38" t="s">
        <v>64</v>
      </c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</row>
    <row r="30" spans="5:85" s="20" customFormat="1" ht="10.5"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R30" s="23"/>
      <c r="U30" s="22"/>
      <c r="V30" s="22"/>
      <c r="W30" s="103" t="s">
        <v>39</v>
      </c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O30" s="103" t="s">
        <v>40</v>
      </c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N30" s="103" t="s">
        <v>41</v>
      </c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</row>
    <row r="31" spans="5:30" s="6" customFormat="1" ht="12.75"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R31" s="7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7:85" s="6" customFormat="1" ht="12.75">
      <c r="Q32" s="25"/>
      <c r="T32" s="19" t="s">
        <v>42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O32" s="38" t="s">
        <v>68</v>
      </c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</row>
    <row r="33" spans="23:85" s="20" customFormat="1" ht="10.5">
      <c r="W33" s="103" t="s">
        <v>40</v>
      </c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O33" s="103" t="s">
        <v>41</v>
      </c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</row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</sheetData>
  <sheetProtection/>
  <mergeCells count="170">
    <mergeCell ref="W30:AK30"/>
    <mergeCell ref="AO30:BJ30"/>
    <mergeCell ref="BN30:CG30"/>
    <mergeCell ref="W32:AK32"/>
    <mergeCell ref="AO32:CG32"/>
    <mergeCell ref="W33:AK33"/>
    <mergeCell ref="AO33:CG33"/>
    <mergeCell ref="BZ27:CG27"/>
    <mergeCell ref="CH27:CT27"/>
    <mergeCell ref="CU27:DB27"/>
    <mergeCell ref="W29:AK29"/>
    <mergeCell ref="AO29:BJ29"/>
    <mergeCell ref="BN29:CG29"/>
    <mergeCell ref="BR26:BY26"/>
    <mergeCell ref="BZ26:CG26"/>
    <mergeCell ref="CH26:CT26"/>
    <mergeCell ref="CU26:DB26"/>
    <mergeCell ref="A27:AH27"/>
    <mergeCell ref="AI27:AQ27"/>
    <mergeCell ref="AR27:BB27"/>
    <mergeCell ref="BC27:BI27"/>
    <mergeCell ref="BJ27:BQ27"/>
    <mergeCell ref="BR27:BY27"/>
    <mergeCell ref="BR25:BY25"/>
    <mergeCell ref="BZ25:CG25"/>
    <mergeCell ref="CH25:CT25"/>
    <mergeCell ref="CU25:DB25"/>
    <mergeCell ref="O26:P26"/>
    <mergeCell ref="S26:AH26"/>
    <mergeCell ref="AI26:AQ26"/>
    <mergeCell ref="AR26:BB26"/>
    <mergeCell ref="BC26:BI26"/>
    <mergeCell ref="BJ26:BQ26"/>
    <mergeCell ref="BR24:BY24"/>
    <mergeCell ref="BZ24:CG24"/>
    <mergeCell ref="CH24:CT24"/>
    <mergeCell ref="CU24:DB24"/>
    <mergeCell ref="O25:P25"/>
    <mergeCell ref="S25:AH25"/>
    <mergeCell ref="AI25:AQ25"/>
    <mergeCell ref="AR25:BB25"/>
    <mergeCell ref="BC25:BI25"/>
    <mergeCell ref="BJ25:BQ25"/>
    <mergeCell ref="BR23:BY23"/>
    <mergeCell ref="BZ23:CG23"/>
    <mergeCell ref="CH23:CT23"/>
    <mergeCell ref="CU23:DB23"/>
    <mergeCell ref="O24:P24"/>
    <mergeCell ref="S24:AH24"/>
    <mergeCell ref="AI24:AQ24"/>
    <mergeCell ref="AR24:BB24"/>
    <mergeCell ref="BC24:BI24"/>
    <mergeCell ref="BJ24:BQ24"/>
    <mergeCell ref="BR22:BY22"/>
    <mergeCell ref="BZ22:CG22"/>
    <mergeCell ref="CH22:CT22"/>
    <mergeCell ref="CU22:DB22"/>
    <mergeCell ref="O23:R23"/>
    <mergeCell ref="S23:AH23"/>
    <mergeCell ref="AI23:AQ23"/>
    <mergeCell ref="AR23:BB23"/>
    <mergeCell ref="BC23:BI23"/>
    <mergeCell ref="BJ23:BQ23"/>
    <mergeCell ref="BR21:BY21"/>
    <mergeCell ref="BZ21:CG21"/>
    <mergeCell ref="CH21:CT21"/>
    <mergeCell ref="CU21:DB21"/>
    <mergeCell ref="O22:R22"/>
    <mergeCell ref="S22:AH22"/>
    <mergeCell ref="AI22:AQ22"/>
    <mergeCell ref="AR22:BB22"/>
    <mergeCell ref="BC22:BI22"/>
    <mergeCell ref="BJ22:BQ22"/>
    <mergeCell ref="BR20:BY20"/>
    <mergeCell ref="BZ20:CG20"/>
    <mergeCell ref="CH20:CT20"/>
    <mergeCell ref="CU20:DB20"/>
    <mergeCell ref="O21:R21"/>
    <mergeCell ref="S21:AH21"/>
    <mergeCell ref="AI21:AQ21"/>
    <mergeCell ref="AR21:BB21"/>
    <mergeCell ref="BC21:BI21"/>
    <mergeCell ref="BJ21:BQ21"/>
    <mergeCell ref="BR19:BY19"/>
    <mergeCell ref="BZ19:CG19"/>
    <mergeCell ref="CH19:CT19"/>
    <mergeCell ref="CU19:DB19"/>
    <mergeCell ref="O20:R20"/>
    <mergeCell ref="S20:AH20"/>
    <mergeCell ref="AI20:AQ20"/>
    <mergeCell ref="AR20:BB20"/>
    <mergeCell ref="BC20:BI20"/>
    <mergeCell ref="BJ20:BQ20"/>
    <mergeCell ref="BR18:BY18"/>
    <mergeCell ref="BZ18:CG18"/>
    <mergeCell ref="CH18:CT18"/>
    <mergeCell ref="CU18:DB18"/>
    <mergeCell ref="O19:R19"/>
    <mergeCell ref="S19:AH19"/>
    <mergeCell ref="AI19:AQ19"/>
    <mergeCell ref="AR19:BB19"/>
    <mergeCell ref="BC19:BI19"/>
    <mergeCell ref="BJ19:BQ19"/>
    <mergeCell ref="BZ17:CG17"/>
    <mergeCell ref="CH17:CT17"/>
    <mergeCell ref="CU17:DB17"/>
    <mergeCell ref="A18:N26"/>
    <mergeCell ref="O18:R18"/>
    <mergeCell ref="S18:AH18"/>
    <mergeCell ref="AI18:AQ18"/>
    <mergeCell ref="AR18:BB18"/>
    <mergeCell ref="BC18:BI18"/>
    <mergeCell ref="BJ18:BQ18"/>
    <mergeCell ref="CH16:CT16"/>
    <mergeCell ref="CU16:DB16"/>
    <mergeCell ref="A17:N17"/>
    <mergeCell ref="O17:R17"/>
    <mergeCell ref="S17:AH17"/>
    <mergeCell ref="AI17:AQ17"/>
    <mergeCell ref="AR17:BB17"/>
    <mergeCell ref="BC17:BI17"/>
    <mergeCell ref="BJ17:BQ17"/>
    <mergeCell ref="BR17:BY17"/>
    <mergeCell ref="CH15:CT15"/>
    <mergeCell ref="CU15:DB15"/>
    <mergeCell ref="A16:N16"/>
    <mergeCell ref="O16:R16"/>
    <mergeCell ref="S16:AH16"/>
    <mergeCell ref="AI16:AQ16"/>
    <mergeCell ref="AR16:BB16"/>
    <mergeCell ref="BJ16:BQ16"/>
    <mergeCell ref="BR16:BY16"/>
    <mergeCell ref="BZ16:CG16"/>
    <mergeCell ref="CH14:CT14"/>
    <mergeCell ref="CU14:DB14"/>
    <mergeCell ref="A15:N15"/>
    <mergeCell ref="O15:R15"/>
    <mergeCell ref="S15:AH15"/>
    <mergeCell ref="AI15:AQ15"/>
    <mergeCell ref="AR15:BB15"/>
    <mergeCell ref="BJ15:BQ15"/>
    <mergeCell ref="BR15:BY15"/>
    <mergeCell ref="BZ15:CG15"/>
    <mergeCell ref="A14:R14"/>
    <mergeCell ref="S14:AH14"/>
    <mergeCell ref="AI14:AQ14"/>
    <mergeCell ref="AR14:BB14"/>
    <mergeCell ref="BC14:BI16"/>
    <mergeCell ref="BJ14:CG14"/>
    <mergeCell ref="CJ11:CK11"/>
    <mergeCell ref="CM11:CR11"/>
    <mergeCell ref="CU11:CV11"/>
    <mergeCell ref="CZ11:DB11"/>
    <mergeCell ref="O12:V12"/>
    <mergeCell ref="Y12:AA12"/>
    <mergeCell ref="AC12:AJ12"/>
    <mergeCell ref="AM12:AO12"/>
    <mergeCell ref="CE12:CW12"/>
    <mergeCell ref="A8:CC8"/>
    <mergeCell ref="L9:AH10"/>
    <mergeCell ref="AJ9:AW9"/>
    <mergeCell ref="AX9:BR9"/>
    <mergeCell ref="AJ10:AW10"/>
    <mergeCell ref="AX10:BR10"/>
    <mergeCell ref="C2:Y2"/>
    <mergeCell ref="E3:Y3"/>
    <mergeCell ref="CM5:DB5"/>
    <mergeCell ref="CM6:DB6"/>
    <mergeCell ref="A7:CC7"/>
    <mergeCell ref="CM7:DB7"/>
  </mergeCells>
  <printOptions/>
  <pageMargins left="0.15748031496062992" right="0.2362204724409449" top="0.31496062992125984" bottom="0.3149606299212598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35"/>
  <sheetViews>
    <sheetView zoomScalePageLayoutView="0" workbookViewId="0" topLeftCell="C1">
      <selection activeCell="CH21" sqref="CH21:CT21"/>
    </sheetView>
  </sheetViews>
  <sheetFormatPr defaultColWidth="1.37890625" defaultRowHeight="12.75"/>
  <cols>
    <col min="1" max="5" width="1.37890625" style="26" customWidth="1"/>
    <col min="6" max="6" width="0.875" style="26" customWidth="1"/>
    <col min="7" max="8" width="1.37890625" style="26" hidden="1" customWidth="1"/>
    <col min="9" max="9" width="0.12890625" style="26" hidden="1" customWidth="1"/>
    <col min="10" max="10" width="1.37890625" style="26" hidden="1" customWidth="1"/>
    <col min="11" max="11" width="1.00390625" style="26" hidden="1" customWidth="1"/>
    <col min="12" max="12" width="1.37890625" style="26" hidden="1" customWidth="1"/>
    <col min="13" max="13" width="0.2421875" style="26" hidden="1" customWidth="1"/>
    <col min="14" max="14" width="1.37890625" style="26" hidden="1" customWidth="1"/>
    <col min="15" max="15" width="1.37890625" style="26" customWidth="1"/>
    <col min="16" max="16" width="1.25" style="26" customWidth="1"/>
    <col min="17" max="18" width="1.37890625" style="26" hidden="1" customWidth="1"/>
    <col min="19" max="33" width="1.37890625" style="26" customWidth="1"/>
    <col min="34" max="34" width="9.00390625" style="26" customWidth="1"/>
    <col min="35" max="52" width="1.37890625" style="26" customWidth="1"/>
    <col min="53" max="53" width="1.37890625" style="26" hidden="1" customWidth="1"/>
    <col min="54" max="54" width="0.6171875" style="26" hidden="1" customWidth="1"/>
    <col min="55" max="60" width="0.6171875" style="26" customWidth="1"/>
    <col min="61" max="61" width="5.125" style="26" customWidth="1"/>
    <col min="62" max="16384" width="1.37890625" style="26" customWidth="1"/>
  </cols>
  <sheetData>
    <row r="1" s="1" customFormat="1" ht="11.25">
      <c r="DB1" s="2" t="s">
        <v>0</v>
      </c>
    </row>
    <row r="2" spans="3:106" s="1" customFormat="1" ht="11.25">
      <c r="C2" s="31" t="s">
        <v>44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DB2" s="3" t="s">
        <v>1</v>
      </c>
    </row>
    <row r="3" spans="5:106" s="1" customFormat="1" ht="11.25">
      <c r="E3" s="31" t="s">
        <v>47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DB3" s="3" t="s">
        <v>2</v>
      </c>
    </row>
    <row r="4" s="4" customFormat="1" ht="5.25">
      <c r="DB4" s="5"/>
    </row>
    <row r="5" spans="91:106" s="6" customFormat="1" ht="13.5" thickBot="1">
      <c r="CM5" s="32" t="s">
        <v>3</v>
      </c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4"/>
    </row>
    <row r="6" spans="89:106" s="6" customFormat="1" ht="2.25" customHeight="1">
      <c r="CK6" s="7" t="s">
        <v>4</v>
      </c>
      <c r="CM6" s="35" t="s">
        <v>5</v>
      </c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7"/>
    </row>
    <row r="7" spans="1:106" s="6" customFormat="1" ht="15.75" customHeight="1" thickBot="1">
      <c r="A7" s="38" t="s">
        <v>65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K7" s="7" t="s">
        <v>6</v>
      </c>
      <c r="CM7" s="39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1"/>
    </row>
    <row r="8" spans="1:106" s="8" customFormat="1" ht="10.5">
      <c r="A8" s="42" t="s">
        <v>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K8" s="9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</row>
    <row r="9" spans="1:106" s="12" customFormat="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K9" s="13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2:70" s="12" customFormat="1" ht="13.5" customHeight="1" thickBot="1">
      <c r="L10" s="43" t="s">
        <v>8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J10" s="44" t="s">
        <v>9</v>
      </c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44" t="s">
        <v>10</v>
      </c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6"/>
    </row>
    <row r="11" spans="12:72" s="12" customFormat="1" ht="15.75" customHeight="1" thickBot="1"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J11" s="47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 t="s">
        <v>70</v>
      </c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9"/>
      <c r="BT11" s="15" t="s">
        <v>11</v>
      </c>
    </row>
    <row r="12" spans="72:106" s="12" customFormat="1" ht="12.75">
      <c r="BT12" s="16" t="s">
        <v>12</v>
      </c>
      <c r="CI12" s="13" t="s">
        <v>13</v>
      </c>
      <c r="CJ12" s="50"/>
      <c r="CK12" s="50"/>
      <c r="CL12" s="17" t="s">
        <v>14</v>
      </c>
      <c r="CM12" s="50"/>
      <c r="CN12" s="50"/>
      <c r="CO12" s="50"/>
      <c r="CP12" s="50"/>
      <c r="CQ12" s="50"/>
      <c r="CR12" s="50"/>
      <c r="CT12" s="18" t="s">
        <v>15</v>
      </c>
      <c r="CU12" s="51" t="s">
        <v>73</v>
      </c>
      <c r="CV12" s="51"/>
      <c r="CY12" s="13" t="s">
        <v>16</v>
      </c>
      <c r="CZ12" s="50"/>
      <c r="DA12" s="50"/>
      <c r="DB12" s="50"/>
    </row>
    <row r="13" spans="14:102" s="12" customFormat="1" ht="12.75">
      <c r="N13" s="13" t="s">
        <v>17</v>
      </c>
      <c r="O13" s="50"/>
      <c r="P13" s="50"/>
      <c r="Q13" s="50"/>
      <c r="R13" s="50"/>
      <c r="S13" s="50"/>
      <c r="T13" s="50"/>
      <c r="U13" s="50"/>
      <c r="V13" s="50"/>
      <c r="X13" s="13" t="s">
        <v>18</v>
      </c>
      <c r="Y13" s="50" t="s">
        <v>71</v>
      </c>
      <c r="Z13" s="50"/>
      <c r="AA13" s="50"/>
      <c r="AB13" s="17" t="s">
        <v>14</v>
      </c>
      <c r="AC13" s="50" t="s">
        <v>72</v>
      </c>
      <c r="AD13" s="50"/>
      <c r="AE13" s="50"/>
      <c r="AF13" s="50"/>
      <c r="AG13" s="50"/>
      <c r="AH13" s="50"/>
      <c r="AI13" s="50"/>
      <c r="AJ13" s="50"/>
      <c r="AL13" s="18" t="s">
        <v>15</v>
      </c>
      <c r="AM13" s="51" t="s">
        <v>73</v>
      </c>
      <c r="AN13" s="51"/>
      <c r="AO13" s="51"/>
      <c r="AP13" s="17" t="s">
        <v>19</v>
      </c>
      <c r="BT13" s="16" t="s">
        <v>20</v>
      </c>
      <c r="CE13" s="53" t="s">
        <v>76</v>
      </c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17" t="s">
        <v>21</v>
      </c>
    </row>
    <row r="14" s="12" customFormat="1" ht="12.75"/>
    <row r="15" spans="1:106" s="6" customFormat="1" ht="12.75">
      <c r="A15" s="54" t="s">
        <v>22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 t="s">
        <v>23</v>
      </c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 t="s">
        <v>24</v>
      </c>
      <c r="AJ15" s="55"/>
      <c r="AK15" s="55"/>
      <c r="AL15" s="55"/>
      <c r="AM15" s="55"/>
      <c r="AN15" s="55"/>
      <c r="AO15" s="55"/>
      <c r="AP15" s="55"/>
      <c r="AQ15" s="55"/>
      <c r="AR15" s="55" t="s">
        <v>25</v>
      </c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32"/>
      <c r="BD15" s="56"/>
      <c r="BE15" s="56"/>
      <c r="BF15" s="56"/>
      <c r="BG15" s="56"/>
      <c r="BH15" s="56"/>
      <c r="BI15" s="56"/>
      <c r="BJ15" s="54" t="s">
        <v>26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5" t="s">
        <v>27</v>
      </c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 t="s">
        <v>28</v>
      </c>
      <c r="CV15" s="55"/>
      <c r="CW15" s="55"/>
      <c r="CX15" s="55"/>
      <c r="CY15" s="55"/>
      <c r="CZ15" s="55"/>
      <c r="DA15" s="55"/>
      <c r="DB15" s="55"/>
    </row>
    <row r="16" spans="1:106" s="6" customFormat="1" ht="12.75">
      <c r="A16" s="61" t="s">
        <v>29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 t="s">
        <v>30</v>
      </c>
      <c r="P16" s="61"/>
      <c r="Q16" s="61"/>
      <c r="R16" s="61"/>
      <c r="S16" s="61" t="s">
        <v>31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 t="s">
        <v>32</v>
      </c>
      <c r="AJ16" s="61"/>
      <c r="AK16" s="61"/>
      <c r="AL16" s="61"/>
      <c r="AM16" s="61"/>
      <c r="AN16" s="61"/>
      <c r="AO16" s="61"/>
      <c r="AP16" s="61"/>
      <c r="AQ16" s="61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57"/>
      <c r="BD16" s="58"/>
      <c r="BE16" s="58"/>
      <c r="BF16" s="58"/>
      <c r="BG16" s="58"/>
      <c r="BH16" s="58"/>
      <c r="BI16" s="58"/>
      <c r="BJ16" s="61" t="s">
        <v>50</v>
      </c>
      <c r="BK16" s="61"/>
      <c r="BL16" s="61"/>
      <c r="BM16" s="61"/>
      <c r="BN16" s="61"/>
      <c r="BO16" s="61"/>
      <c r="BP16" s="61"/>
      <c r="BQ16" s="61"/>
      <c r="BR16" s="61" t="s">
        <v>52</v>
      </c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 t="s">
        <v>34</v>
      </c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</row>
    <row r="17" spans="1:106" s="6" customFormat="1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 t="s">
        <v>35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 t="s">
        <v>21</v>
      </c>
      <c r="AJ17" s="62"/>
      <c r="AK17" s="62"/>
      <c r="AL17" s="62"/>
      <c r="AM17" s="62"/>
      <c r="AN17" s="62"/>
      <c r="AO17" s="62"/>
      <c r="AP17" s="62"/>
      <c r="AQ17" s="62"/>
      <c r="AR17" s="62" t="s">
        <v>36</v>
      </c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59"/>
      <c r="BD17" s="60"/>
      <c r="BE17" s="60"/>
      <c r="BF17" s="60"/>
      <c r="BG17" s="60"/>
      <c r="BH17" s="60"/>
      <c r="BI17" s="60"/>
      <c r="BJ17" s="62" t="s">
        <v>51</v>
      </c>
      <c r="BK17" s="62"/>
      <c r="BL17" s="62"/>
      <c r="BM17" s="62"/>
      <c r="BN17" s="62"/>
      <c r="BO17" s="62"/>
      <c r="BP17" s="62"/>
      <c r="BQ17" s="62"/>
      <c r="BR17" s="62" t="s">
        <v>53</v>
      </c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 t="s">
        <v>43</v>
      </c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</row>
    <row r="18" spans="1:106" s="6" customFormat="1" ht="12.75">
      <c r="A18" s="54">
        <v>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2</v>
      </c>
      <c r="P18" s="54"/>
      <c r="Q18" s="54"/>
      <c r="R18" s="54"/>
      <c r="S18" s="54">
        <v>3</v>
      </c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>
        <v>4</v>
      </c>
      <c r="AJ18" s="54"/>
      <c r="AK18" s="54"/>
      <c r="AL18" s="54"/>
      <c r="AM18" s="54"/>
      <c r="AN18" s="54"/>
      <c r="AO18" s="54"/>
      <c r="AP18" s="54"/>
      <c r="AQ18" s="54"/>
      <c r="AR18" s="54">
        <v>5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63"/>
      <c r="BD18" s="64"/>
      <c r="BE18" s="64"/>
      <c r="BF18" s="64"/>
      <c r="BG18" s="64"/>
      <c r="BH18" s="64"/>
      <c r="BI18" s="65"/>
      <c r="BJ18" s="54">
        <v>6</v>
      </c>
      <c r="BK18" s="54"/>
      <c r="BL18" s="54"/>
      <c r="BM18" s="54"/>
      <c r="BN18" s="54"/>
      <c r="BO18" s="54"/>
      <c r="BP18" s="54"/>
      <c r="BQ18" s="54"/>
      <c r="BR18" s="54">
        <v>7</v>
      </c>
      <c r="BS18" s="54"/>
      <c r="BT18" s="54"/>
      <c r="BU18" s="54"/>
      <c r="BV18" s="54"/>
      <c r="BW18" s="54"/>
      <c r="BX18" s="54"/>
      <c r="BY18" s="54"/>
      <c r="BZ18" s="54">
        <v>8</v>
      </c>
      <c r="CA18" s="54"/>
      <c r="CB18" s="54"/>
      <c r="CC18" s="54"/>
      <c r="CD18" s="54"/>
      <c r="CE18" s="54"/>
      <c r="CF18" s="54"/>
      <c r="CG18" s="54"/>
      <c r="CH18" s="54">
        <v>9</v>
      </c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>
        <v>10</v>
      </c>
      <c r="CV18" s="54"/>
      <c r="CW18" s="54"/>
      <c r="CX18" s="54"/>
      <c r="CY18" s="54"/>
      <c r="CZ18" s="54"/>
      <c r="DA18" s="54"/>
      <c r="DB18" s="54"/>
    </row>
    <row r="19" spans="1:106" s="6" customFormat="1" ht="30" customHeight="1">
      <c r="A19" s="66" t="s">
        <v>49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72" t="s">
        <v>45</v>
      </c>
      <c r="P19" s="72"/>
      <c r="Q19" s="72"/>
      <c r="R19" s="72"/>
      <c r="S19" s="73" t="s">
        <v>66</v>
      </c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54">
        <v>1.2</v>
      </c>
      <c r="AJ19" s="54"/>
      <c r="AK19" s="54"/>
      <c r="AL19" s="54"/>
      <c r="AM19" s="54"/>
      <c r="AN19" s="54"/>
      <c r="AO19" s="54"/>
      <c r="AP19" s="54"/>
      <c r="AQ19" s="54"/>
      <c r="AR19" s="76">
        <v>5554</v>
      </c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7">
        <f aca="true" t="shared" si="0" ref="BC19:BC27">AR19*AI19</f>
        <v>6664.8</v>
      </c>
      <c r="BD19" s="78"/>
      <c r="BE19" s="78"/>
      <c r="BF19" s="78"/>
      <c r="BG19" s="78"/>
      <c r="BH19" s="78"/>
      <c r="BI19" s="79"/>
      <c r="BJ19" s="76">
        <v>1396</v>
      </c>
      <c r="BK19" s="76"/>
      <c r="BL19" s="76"/>
      <c r="BM19" s="76"/>
      <c r="BN19" s="76"/>
      <c r="BO19" s="76"/>
      <c r="BP19" s="76"/>
      <c r="BQ19" s="76"/>
      <c r="BR19" s="76">
        <v>592</v>
      </c>
      <c r="BS19" s="76"/>
      <c r="BT19" s="76"/>
      <c r="BU19" s="76"/>
      <c r="BV19" s="76"/>
      <c r="BW19" s="76"/>
      <c r="BX19" s="76"/>
      <c r="BY19" s="76"/>
      <c r="BZ19" s="54"/>
      <c r="CA19" s="54"/>
      <c r="CB19" s="54"/>
      <c r="CC19" s="54"/>
      <c r="CD19" s="54"/>
      <c r="CE19" s="54"/>
      <c r="CF19" s="54"/>
      <c r="CG19" s="54"/>
      <c r="CH19" s="76">
        <f aca="true" t="shared" si="1" ref="CH19:CH27">BC19+BJ19+BR19+BZ19</f>
        <v>8652.8</v>
      </c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80"/>
      <c r="CV19" s="81"/>
      <c r="CW19" s="81"/>
      <c r="CX19" s="81"/>
      <c r="CY19" s="81"/>
      <c r="CZ19" s="81"/>
      <c r="DA19" s="81"/>
      <c r="DB19" s="82"/>
    </row>
    <row r="20" spans="1:106" s="6" customFormat="1" ht="24.7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2" t="s">
        <v>48</v>
      </c>
      <c r="P20" s="72"/>
      <c r="Q20" s="72"/>
      <c r="R20" s="72"/>
      <c r="S20" s="73" t="s">
        <v>54</v>
      </c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54">
        <v>1.2</v>
      </c>
      <c r="AJ20" s="54"/>
      <c r="AK20" s="54"/>
      <c r="AL20" s="54"/>
      <c r="AM20" s="54"/>
      <c r="AN20" s="54"/>
      <c r="AO20" s="54"/>
      <c r="AP20" s="54"/>
      <c r="AQ20" s="54"/>
      <c r="AR20" s="76">
        <v>5554</v>
      </c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7">
        <f t="shared" si="0"/>
        <v>6664.8</v>
      </c>
      <c r="BD20" s="78"/>
      <c r="BE20" s="78"/>
      <c r="BF20" s="78"/>
      <c r="BG20" s="78"/>
      <c r="BH20" s="78"/>
      <c r="BI20" s="79"/>
      <c r="BJ20" s="76">
        <v>1396</v>
      </c>
      <c r="BK20" s="76"/>
      <c r="BL20" s="76"/>
      <c r="BM20" s="76"/>
      <c r="BN20" s="76"/>
      <c r="BO20" s="76"/>
      <c r="BP20" s="76"/>
      <c r="BQ20" s="76"/>
      <c r="BR20" s="76">
        <v>592</v>
      </c>
      <c r="BS20" s="76"/>
      <c r="BT20" s="76"/>
      <c r="BU20" s="76"/>
      <c r="BV20" s="76"/>
      <c r="BW20" s="76"/>
      <c r="BX20" s="76"/>
      <c r="BY20" s="76"/>
      <c r="BZ20" s="54"/>
      <c r="CA20" s="54"/>
      <c r="CB20" s="54"/>
      <c r="CC20" s="54"/>
      <c r="CD20" s="54"/>
      <c r="CE20" s="54"/>
      <c r="CF20" s="54"/>
      <c r="CG20" s="54"/>
      <c r="CH20" s="76">
        <f t="shared" si="1"/>
        <v>8652.8</v>
      </c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80"/>
      <c r="CV20" s="81"/>
      <c r="CW20" s="81"/>
      <c r="CX20" s="81"/>
      <c r="CY20" s="81"/>
      <c r="CZ20" s="81"/>
      <c r="DA20" s="81"/>
      <c r="DB20" s="82"/>
    </row>
    <row r="21" spans="1:106" s="6" customFormat="1" ht="27.7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72" t="s">
        <v>58</v>
      </c>
      <c r="P21" s="72"/>
      <c r="Q21" s="72"/>
      <c r="R21" s="72"/>
      <c r="S21" s="73" t="s">
        <v>55</v>
      </c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54">
        <v>1</v>
      </c>
      <c r="AJ21" s="54"/>
      <c r="AK21" s="54"/>
      <c r="AL21" s="54"/>
      <c r="AM21" s="54"/>
      <c r="AN21" s="54"/>
      <c r="AO21" s="54"/>
      <c r="AP21" s="54"/>
      <c r="AQ21" s="54"/>
      <c r="AR21" s="76">
        <v>5610</v>
      </c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7">
        <f t="shared" si="0"/>
        <v>5610</v>
      </c>
      <c r="BD21" s="78"/>
      <c r="BE21" s="78"/>
      <c r="BF21" s="78"/>
      <c r="BG21" s="78"/>
      <c r="BH21" s="78"/>
      <c r="BI21" s="79"/>
      <c r="BJ21" s="76"/>
      <c r="BK21" s="76"/>
      <c r="BL21" s="76"/>
      <c r="BM21" s="76"/>
      <c r="BN21" s="76"/>
      <c r="BO21" s="76"/>
      <c r="BP21" s="76"/>
      <c r="BQ21" s="76"/>
      <c r="BR21" s="76">
        <v>1035</v>
      </c>
      <c r="BS21" s="76"/>
      <c r="BT21" s="76"/>
      <c r="BU21" s="76"/>
      <c r="BV21" s="76"/>
      <c r="BW21" s="76"/>
      <c r="BX21" s="76"/>
      <c r="BY21" s="76"/>
      <c r="BZ21" s="54"/>
      <c r="CA21" s="54"/>
      <c r="CB21" s="54"/>
      <c r="CC21" s="54"/>
      <c r="CD21" s="54"/>
      <c r="CE21" s="54"/>
      <c r="CF21" s="54"/>
      <c r="CG21" s="54"/>
      <c r="CH21" s="76">
        <f t="shared" si="1"/>
        <v>6645</v>
      </c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80"/>
      <c r="CV21" s="81"/>
      <c r="CW21" s="81"/>
      <c r="CX21" s="81"/>
      <c r="CY21" s="81"/>
      <c r="CZ21" s="81"/>
      <c r="DA21" s="81"/>
      <c r="DB21" s="82"/>
    </row>
    <row r="22" spans="1:106" s="6" customFormat="1" ht="27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2" t="s">
        <v>59</v>
      </c>
      <c r="P22" s="72"/>
      <c r="Q22" s="72"/>
      <c r="R22" s="72"/>
      <c r="S22" s="73" t="s">
        <v>69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54">
        <v>0.5</v>
      </c>
      <c r="AJ22" s="54"/>
      <c r="AK22" s="54"/>
      <c r="AL22" s="54"/>
      <c r="AM22" s="54"/>
      <c r="AN22" s="54"/>
      <c r="AO22" s="54"/>
      <c r="AP22" s="54"/>
      <c r="AQ22" s="54"/>
      <c r="AR22" s="76">
        <v>5730</v>
      </c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7">
        <f t="shared" si="0"/>
        <v>2865</v>
      </c>
      <c r="BD22" s="78"/>
      <c r="BE22" s="78"/>
      <c r="BF22" s="78"/>
      <c r="BG22" s="78"/>
      <c r="BH22" s="78"/>
      <c r="BI22" s="79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54"/>
      <c r="CA22" s="54"/>
      <c r="CB22" s="54"/>
      <c r="CC22" s="54"/>
      <c r="CD22" s="54"/>
      <c r="CE22" s="54"/>
      <c r="CF22" s="54"/>
      <c r="CG22" s="54"/>
      <c r="CH22" s="76">
        <f t="shared" si="1"/>
        <v>2865</v>
      </c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80"/>
      <c r="CV22" s="81"/>
      <c r="CW22" s="81"/>
      <c r="CX22" s="81"/>
      <c r="CY22" s="81"/>
      <c r="CZ22" s="81"/>
      <c r="DA22" s="81"/>
      <c r="DB22" s="82"/>
    </row>
    <row r="23" spans="1:106" s="6" customFormat="1" ht="32.2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72" t="s">
        <v>60</v>
      </c>
      <c r="P23" s="72"/>
      <c r="Q23" s="72"/>
      <c r="R23" s="72"/>
      <c r="S23" s="73" t="s">
        <v>56</v>
      </c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54">
        <v>1.05</v>
      </c>
      <c r="AJ23" s="54"/>
      <c r="AK23" s="54"/>
      <c r="AL23" s="54"/>
      <c r="AM23" s="54"/>
      <c r="AN23" s="54"/>
      <c r="AO23" s="54"/>
      <c r="AP23" s="54"/>
      <c r="AQ23" s="54"/>
      <c r="AR23" s="76">
        <v>5554</v>
      </c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7">
        <f t="shared" si="0"/>
        <v>5831.7</v>
      </c>
      <c r="BD23" s="78"/>
      <c r="BE23" s="78"/>
      <c r="BF23" s="78"/>
      <c r="BG23" s="78"/>
      <c r="BH23" s="78"/>
      <c r="BI23" s="79"/>
      <c r="BJ23" s="76"/>
      <c r="BK23" s="76"/>
      <c r="BL23" s="76"/>
      <c r="BM23" s="76"/>
      <c r="BN23" s="76"/>
      <c r="BO23" s="76"/>
      <c r="BP23" s="76"/>
      <c r="BQ23" s="76"/>
      <c r="BR23" s="76">
        <v>592</v>
      </c>
      <c r="BS23" s="76"/>
      <c r="BT23" s="76"/>
      <c r="BU23" s="76"/>
      <c r="BV23" s="76"/>
      <c r="BW23" s="76"/>
      <c r="BX23" s="76"/>
      <c r="BY23" s="76"/>
      <c r="BZ23" s="54"/>
      <c r="CA23" s="54"/>
      <c r="CB23" s="54"/>
      <c r="CC23" s="54"/>
      <c r="CD23" s="54"/>
      <c r="CE23" s="54"/>
      <c r="CF23" s="54"/>
      <c r="CG23" s="54"/>
      <c r="CH23" s="76">
        <f t="shared" si="1"/>
        <v>6423.7</v>
      </c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80"/>
      <c r="CV23" s="81"/>
      <c r="CW23" s="81"/>
      <c r="CX23" s="81"/>
      <c r="CY23" s="81"/>
      <c r="CZ23" s="81"/>
      <c r="DA23" s="81"/>
      <c r="DB23" s="82"/>
    </row>
    <row r="24" spans="1:106" s="6" customFormat="1" ht="30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72" t="s">
        <v>61</v>
      </c>
      <c r="P24" s="72"/>
      <c r="Q24" s="72"/>
      <c r="R24" s="72"/>
      <c r="S24" s="73" t="s">
        <v>67</v>
      </c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54">
        <v>1.05</v>
      </c>
      <c r="AJ24" s="54"/>
      <c r="AK24" s="54"/>
      <c r="AL24" s="54"/>
      <c r="AM24" s="54"/>
      <c r="AN24" s="54"/>
      <c r="AO24" s="54"/>
      <c r="AP24" s="54"/>
      <c r="AQ24" s="54"/>
      <c r="AR24" s="76">
        <v>5554</v>
      </c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>
        <f t="shared" si="0"/>
        <v>5831.7</v>
      </c>
      <c r="BD24" s="78"/>
      <c r="BE24" s="78"/>
      <c r="BF24" s="78"/>
      <c r="BG24" s="78"/>
      <c r="BH24" s="78"/>
      <c r="BI24" s="79"/>
      <c r="BJ24" s="76"/>
      <c r="BK24" s="76"/>
      <c r="BL24" s="76"/>
      <c r="BM24" s="76"/>
      <c r="BN24" s="76"/>
      <c r="BO24" s="76"/>
      <c r="BP24" s="76"/>
      <c r="BQ24" s="76"/>
      <c r="BR24" s="76">
        <v>592</v>
      </c>
      <c r="BS24" s="76"/>
      <c r="BT24" s="76"/>
      <c r="BU24" s="76"/>
      <c r="BV24" s="76"/>
      <c r="BW24" s="76"/>
      <c r="BX24" s="76"/>
      <c r="BY24" s="76"/>
      <c r="BZ24" s="54"/>
      <c r="CA24" s="54"/>
      <c r="CB24" s="54"/>
      <c r="CC24" s="54"/>
      <c r="CD24" s="54"/>
      <c r="CE24" s="54"/>
      <c r="CF24" s="54"/>
      <c r="CG24" s="54"/>
      <c r="CH24" s="76">
        <f t="shared" si="1"/>
        <v>6423.7</v>
      </c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80"/>
      <c r="CV24" s="81"/>
      <c r="CW24" s="81"/>
      <c r="CX24" s="81"/>
      <c r="CY24" s="81"/>
      <c r="CZ24" s="81"/>
      <c r="DA24" s="81"/>
      <c r="DB24" s="82"/>
    </row>
    <row r="25" spans="1:106" s="6" customFormat="1" ht="38.2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83" t="s">
        <v>62</v>
      </c>
      <c r="P25" s="56"/>
      <c r="Q25" s="27"/>
      <c r="R25" s="28"/>
      <c r="S25" s="73" t="s">
        <v>57</v>
      </c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  <c r="AI25" s="54">
        <v>0.7</v>
      </c>
      <c r="AJ25" s="54"/>
      <c r="AK25" s="54"/>
      <c r="AL25" s="54"/>
      <c r="AM25" s="54"/>
      <c r="AN25" s="54"/>
      <c r="AO25" s="54"/>
      <c r="AP25" s="54"/>
      <c r="AQ25" s="54"/>
      <c r="AR25" s="76">
        <v>5554</v>
      </c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7">
        <f t="shared" si="0"/>
        <v>3887.7999999999997</v>
      </c>
      <c r="BD25" s="78"/>
      <c r="BE25" s="78"/>
      <c r="BF25" s="78"/>
      <c r="BG25" s="78"/>
      <c r="BH25" s="78"/>
      <c r="BI25" s="79"/>
      <c r="BJ25" s="76"/>
      <c r="BK25" s="76"/>
      <c r="BL25" s="76"/>
      <c r="BM25" s="76"/>
      <c r="BN25" s="76"/>
      <c r="BO25" s="76"/>
      <c r="BP25" s="76"/>
      <c r="BQ25" s="76"/>
      <c r="BR25" s="76">
        <v>592</v>
      </c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>
        <f t="shared" si="1"/>
        <v>4479.799999999999</v>
      </c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63"/>
      <c r="CV25" s="81"/>
      <c r="CW25" s="81"/>
      <c r="CX25" s="81"/>
      <c r="CY25" s="81"/>
      <c r="CZ25" s="81"/>
      <c r="DA25" s="81"/>
      <c r="DB25" s="82"/>
    </row>
    <row r="26" spans="1:106" s="6" customFormat="1" ht="54.75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84" t="s">
        <v>63</v>
      </c>
      <c r="P26" s="82"/>
      <c r="Q26" s="29"/>
      <c r="R26" s="30"/>
      <c r="S26" s="85" t="s">
        <v>75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5"/>
      <c r="AI26" s="88">
        <v>0.25</v>
      </c>
      <c r="AJ26" s="88"/>
      <c r="AK26" s="88"/>
      <c r="AL26" s="88"/>
      <c r="AM26" s="88"/>
      <c r="AN26" s="88"/>
      <c r="AO26" s="88"/>
      <c r="AP26" s="88"/>
      <c r="AQ26" s="88"/>
      <c r="AR26" s="89">
        <v>5554</v>
      </c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90">
        <f>AR26*0.25</f>
        <v>1388.5</v>
      </c>
      <c r="BD26" s="91"/>
      <c r="BE26" s="91"/>
      <c r="BF26" s="91"/>
      <c r="BG26" s="91"/>
      <c r="BH26" s="91"/>
      <c r="BI26" s="92"/>
      <c r="BJ26" s="89"/>
      <c r="BK26" s="89"/>
      <c r="BL26" s="89"/>
      <c r="BM26" s="89"/>
      <c r="BN26" s="89"/>
      <c r="BO26" s="89"/>
      <c r="BP26" s="89"/>
      <c r="BQ26" s="89"/>
      <c r="BR26" s="89">
        <v>102.75</v>
      </c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>
        <f t="shared" si="1"/>
        <v>1491.25</v>
      </c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93"/>
      <c r="CV26" s="94"/>
      <c r="CW26" s="94"/>
      <c r="CX26" s="94"/>
      <c r="CY26" s="94"/>
      <c r="CZ26" s="94"/>
      <c r="DA26" s="94"/>
      <c r="DB26" s="95"/>
    </row>
    <row r="27" spans="1:106" s="6" customFormat="1" ht="27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84"/>
      <c r="P27" s="82"/>
      <c r="Q27" s="29"/>
      <c r="R27" s="30"/>
      <c r="S27" s="85" t="s">
        <v>74</v>
      </c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5"/>
      <c r="AI27" s="88">
        <v>0.25</v>
      </c>
      <c r="AJ27" s="88"/>
      <c r="AK27" s="88"/>
      <c r="AL27" s="88"/>
      <c r="AM27" s="88"/>
      <c r="AN27" s="88"/>
      <c r="AO27" s="88"/>
      <c r="AP27" s="88"/>
      <c r="AQ27" s="88"/>
      <c r="AR27" s="89">
        <v>5790</v>
      </c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90">
        <f t="shared" si="0"/>
        <v>1447.5</v>
      </c>
      <c r="BD27" s="91"/>
      <c r="BE27" s="91"/>
      <c r="BF27" s="91"/>
      <c r="BG27" s="91"/>
      <c r="BH27" s="91"/>
      <c r="BI27" s="92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>
        <v>43.75</v>
      </c>
      <c r="CA27" s="89"/>
      <c r="CB27" s="89"/>
      <c r="CC27" s="89"/>
      <c r="CD27" s="89"/>
      <c r="CE27" s="89"/>
      <c r="CF27" s="89"/>
      <c r="CG27" s="89"/>
      <c r="CH27" s="89">
        <f t="shared" si="1"/>
        <v>1491.25</v>
      </c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93"/>
      <c r="CV27" s="94"/>
      <c r="CW27" s="94"/>
      <c r="CX27" s="94"/>
      <c r="CY27" s="94"/>
      <c r="CZ27" s="94"/>
      <c r="DA27" s="94"/>
      <c r="DB27" s="95"/>
    </row>
    <row r="28" spans="1:106" s="6" customFormat="1" ht="15.75" customHeight="1">
      <c r="A28" s="96" t="s">
        <v>37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54">
        <f>SUM(AI19:AI27)</f>
        <v>7.2</v>
      </c>
      <c r="AJ28" s="54"/>
      <c r="AK28" s="54"/>
      <c r="AL28" s="54"/>
      <c r="AM28" s="54"/>
      <c r="AN28" s="54"/>
      <c r="AO28" s="54"/>
      <c r="AP28" s="54"/>
      <c r="AQ28" s="54"/>
      <c r="AR28" s="76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80">
        <f>SUM(BC19:BC27)</f>
        <v>40191.8</v>
      </c>
      <c r="BD28" s="97"/>
      <c r="BE28" s="97"/>
      <c r="BF28" s="97"/>
      <c r="BG28" s="97"/>
      <c r="BH28" s="97"/>
      <c r="BI28" s="98"/>
      <c r="BJ28" s="76">
        <f>SUM(BJ19:BJ27)</f>
        <v>2792</v>
      </c>
      <c r="BK28" s="54"/>
      <c r="BL28" s="54"/>
      <c r="BM28" s="54"/>
      <c r="BN28" s="54"/>
      <c r="BO28" s="54"/>
      <c r="BP28" s="54"/>
      <c r="BQ28" s="54"/>
      <c r="BR28" s="76">
        <f>SUM(BR19:BR27)</f>
        <v>4097.75</v>
      </c>
      <c r="BS28" s="54"/>
      <c r="BT28" s="54"/>
      <c r="BU28" s="54"/>
      <c r="BV28" s="54"/>
      <c r="BW28" s="54"/>
      <c r="BX28" s="54"/>
      <c r="BY28" s="54"/>
      <c r="BZ28" s="76">
        <f>SUM(BZ19:BZ27)</f>
        <v>43.75</v>
      </c>
      <c r="CA28" s="54"/>
      <c r="CB28" s="54"/>
      <c r="CC28" s="54"/>
      <c r="CD28" s="54"/>
      <c r="CE28" s="54"/>
      <c r="CF28" s="54"/>
      <c r="CG28" s="54"/>
      <c r="CH28" s="99">
        <f>SUM(CH19:CH27)</f>
        <v>47125.29999999999</v>
      </c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1"/>
      <c r="CV28" s="102"/>
      <c r="CW28" s="102"/>
      <c r="CX28" s="102"/>
      <c r="CY28" s="102"/>
      <c r="CZ28" s="102"/>
      <c r="DA28" s="102"/>
      <c r="DB28" s="102"/>
    </row>
    <row r="29" s="12" customFormat="1" ht="12.75"/>
    <row r="30" s="12" customFormat="1" ht="12.75"/>
    <row r="31" spans="20:85" s="6" customFormat="1" ht="12.75">
      <c r="T31" s="19" t="s">
        <v>38</v>
      </c>
      <c r="W31" s="38" t="s">
        <v>46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N31" s="38" t="s">
        <v>64</v>
      </c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</row>
    <row r="32" spans="5:85" s="20" customFormat="1" ht="10.5"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R32" s="23"/>
      <c r="U32" s="22"/>
      <c r="V32" s="22"/>
      <c r="W32" s="103" t="s">
        <v>39</v>
      </c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O32" s="103" t="s">
        <v>40</v>
      </c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N32" s="103" t="s">
        <v>41</v>
      </c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</row>
    <row r="33" spans="5:30" s="6" customFormat="1" ht="12.75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R33" s="7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7:85" s="6" customFormat="1" ht="12.75">
      <c r="Q34" s="25"/>
      <c r="T34" s="19" t="s">
        <v>42</v>
      </c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O34" s="38" t="s">
        <v>68</v>
      </c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</row>
    <row r="35" spans="23:85" s="20" customFormat="1" ht="10.5">
      <c r="W35" s="103" t="s">
        <v>40</v>
      </c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O35" s="103" t="s">
        <v>41</v>
      </c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</row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</sheetData>
  <sheetProtection/>
  <mergeCells count="170">
    <mergeCell ref="S27:AH27"/>
    <mergeCell ref="BC25:BI25"/>
    <mergeCell ref="BC18:BI18"/>
    <mergeCell ref="CU19:DB19"/>
    <mergeCell ref="CU20:DB20"/>
    <mergeCell ref="CU21:DB21"/>
    <mergeCell ref="CU25:DB25"/>
    <mergeCell ref="CU27:DB27"/>
    <mergeCell ref="BJ27:BQ27"/>
    <mergeCell ref="CH25:CT25"/>
    <mergeCell ref="BJ25:BQ25"/>
    <mergeCell ref="AI25:AQ25"/>
    <mergeCell ref="AR27:BB27"/>
    <mergeCell ref="BR27:BY27"/>
    <mergeCell ref="AI27:AQ27"/>
    <mergeCell ref="BC27:BI27"/>
    <mergeCell ref="CH27:CT27"/>
    <mergeCell ref="BZ25:CG25"/>
    <mergeCell ref="C2:Y2"/>
    <mergeCell ref="E3:Y3"/>
    <mergeCell ref="S25:AH25"/>
    <mergeCell ref="O19:R19"/>
    <mergeCell ref="S19:AH19"/>
    <mergeCell ref="O18:R18"/>
    <mergeCell ref="S18:AH18"/>
    <mergeCell ref="S15:AH15"/>
    <mergeCell ref="S17:AH17"/>
    <mergeCell ref="O20:R20"/>
    <mergeCell ref="AO32:BJ32"/>
    <mergeCell ref="W34:AK34"/>
    <mergeCell ref="W35:AK35"/>
    <mergeCell ref="AO34:CG34"/>
    <mergeCell ref="AO35:CG35"/>
    <mergeCell ref="BN32:CG32"/>
    <mergeCell ref="W32:AK32"/>
    <mergeCell ref="BZ20:CG20"/>
    <mergeCell ref="A28:AH28"/>
    <mergeCell ref="AO31:BJ31"/>
    <mergeCell ref="BN31:CG31"/>
    <mergeCell ref="W31:AK31"/>
    <mergeCell ref="AI28:AQ28"/>
    <mergeCell ref="AR28:BB28"/>
    <mergeCell ref="BJ28:BQ28"/>
    <mergeCell ref="BR28:BY28"/>
    <mergeCell ref="BC28:BI28"/>
    <mergeCell ref="BC21:BI21"/>
    <mergeCell ref="CU28:DB28"/>
    <mergeCell ref="CH28:CT28"/>
    <mergeCell ref="BZ28:CG28"/>
    <mergeCell ref="AR18:BB18"/>
    <mergeCell ref="BR21:BY21"/>
    <mergeCell ref="BR19:BY19"/>
    <mergeCell ref="BZ27:CG27"/>
    <mergeCell ref="BR25:BY25"/>
    <mergeCell ref="BZ21:CG21"/>
    <mergeCell ref="AR21:BB21"/>
    <mergeCell ref="BZ18:CG18"/>
    <mergeCell ref="AI21:AQ21"/>
    <mergeCell ref="BZ19:CG19"/>
    <mergeCell ref="AI19:AQ19"/>
    <mergeCell ref="AR19:BB19"/>
    <mergeCell ref="BJ19:BQ19"/>
    <mergeCell ref="AI18:AQ18"/>
    <mergeCell ref="BR18:BY18"/>
    <mergeCell ref="BC19:BI19"/>
    <mergeCell ref="BR17:BY17"/>
    <mergeCell ref="AR16:BB16"/>
    <mergeCell ref="O21:R21"/>
    <mergeCell ref="S21:AH21"/>
    <mergeCell ref="A19:N27"/>
    <mergeCell ref="A16:N16"/>
    <mergeCell ref="O16:R16"/>
    <mergeCell ref="A17:N17"/>
    <mergeCell ref="O17:R17"/>
    <mergeCell ref="A18:N18"/>
    <mergeCell ref="AI16:AQ16"/>
    <mergeCell ref="AI15:AQ15"/>
    <mergeCell ref="AR15:BB15"/>
    <mergeCell ref="BR16:BY16"/>
    <mergeCell ref="BJ16:BQ16"/>
    <mergeCell ref="BJ18:BQ18"/>
    <mergeCell ref="AI17:AQ17"/>
    <mergeCell ref="BJ17:BQ17"/>
    <mergeCell ref="AR17:BB17"/>
    <mergeCell ref="BC15:BI17"/>
    <mergeCell ref="CU17:DB17"/>
    <mergeCell ref="CU18:DB18"/>
    <mergeCell ref="CH19:CT19"/>
    <mergeCell ref="CH18:CT18"/>
    <mergeCell ref="BZ17:CG17"/>
    <mergeCell ref="CH17:CT17"/>
    <mergeCell ref="L10:AH11"/>
    <mergeCell ref="CU15:DB15"/>
    <mergeCell ref="CE13:CW13"/>
    <mergeCell ref="BJ15:CG15"/>
    <mergeCell ref="CH15:CT15"/>
    <mergeCell ref="CU16:DB16"/>
    <mergeCell ref="A15:R15"/>
    <mergeCell ref="BZ16:CG16"/>
    <mergeCell ref="CH16:CT16"/>
    <mergeCell ref="S16:AH16"/>
    <mergeCell ref="CU12:CV12"/>
    <mergeCell ref="CZ12:DB12"/>
    <mergeCell ref="CJ12:CK12"/>
    <mergeCell ref="CM12:CR12"/>
    <mergeCell ref="AX10:BR10"/>
    <mergeCell ref="AJ11:AW11"/>
    <mergeCell ref="AX11:BR11"/>
    <mergeCell ref="CM5:DB5"/>
    <mergeCell ref="CM6:DB6"/>
    <mergeCell ref="CM7:DB7"/>
    <mergeCell ref="A7:CC7"/>
    <mergeCell ref="O13:V13"/>
    <mergeCell ref="AM13:AO13"/>
    <mergeCell ref="Y13:AA13"/>
    <mergeCell ref="A8:CC8"/>
    <mergeCell ref="AJ10:AW10"/>
    <mergeCell ref="AC13:AJ13"/>
    <mergeCell ref="S20:AH20"/>
    <mergeCell ref="AI20:AQ20"/>
    <mergeCell ref="AR20:BB20"/>
    <mergeCell ref="BC20:BI20"/>
    <mergeCell ref="BJ20:BQ20"/>
    <mergeCell ref="BR20:BY20"/>
    <mergeCell ref="CH20:CT20"/>
    <mergeCell ref="BJ21:BQ21"/>
    <mergeCell ref="CH21:CT21"/>
    <mergeCell ref="O23:R23"/>
    <mergeCell ref="S23:AH23"/>
    <mergeCell ref="AI23:AQ23"/>
    <mergeCell ref="AR23:BB23"/>
    <mergeCell ref="BC23:BI23"/>
    <mergeCell ref="BJ23:BQ23"/>
    <mergeCell ref="BR23:BY23"/>
    <mergeCell ref="BZ23:CG23"/>
    <mergeCell ref="CH23:CT23"/>
    <mergeCell ref="CU23:DB23"/>
    <mergeCell ref="O24:R24"/>
    <mergeCell ref="S24:AH24"/>
    <mergeCell ref="AI24:AQ24"/>
    <mergeCell ref="AR24:BB24"/>
    <mergeCell ref="BC24:BI24"/>
    <mergeCell ref="BJ24:BQ24"/>
    <mergeCell ref="BR24:BY24"/>
    <mergeCell ref="CH24:CT24"/>
    <mergeCell ref="CU24:DB24"/>
    <mergeCell ref="O25:P25"/>
    <mergeCell ref="O27:P27"/>
    <mergeCell ref="S26:AH26"/>
    <mergeCell ref="AI26:AQ26"/>
    <mergeCell ref="AR26:BB26"/>
    <mergeCell ref="BC26:BI26"/>
    <mergeCell ref="BJ26:BQ26"/>
    <mergeCell ref="AR25:BB25"/>
    <mergeCell ref="O26:P26"/>
    <mergeCell ref="O22:R22"/>
    <mergeCell ref="S22:AH22"/>
    <mergeCell ref="AI22:AQ22"/>
    <mergeCell ref="AR22:BB22"/>
    <mergeCell ref="BC22:BI22"/>
    <mergeCell ref="BJ22:BQ22"/>
    <mergeCell ref="BR22:BY22"/>
    <mergeCell ref="BZ22:CG22"/>
    <mergeCell ref="CH22:CT22"/>
    <mergeCell ref="CU22:DB22"/>
    <mergeCell ref="BR26:BY26"/>
    <mergeCell ref="BZ26:CG26"/>
    <mergeCell ref="CH26:CT26"/>
    <mergeCell ref="CU26:DB26"/>
    <mergeCell ref="BZ24:CG24"/>
  </mergeCells>
  <printOptions/>
  <pageMargins left="0.16" right="0.2362204724409449" top="0.33" bottom="0.31496062992125984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 класс</cp:lastModifiedBy>
  <cp:lastPrinted>2018-06-01T11:53:06Z</cp:lastPrinted>
  <dcterms:created xsi:type="dcterms:W3CDTF">2008-01-23T04:47:21Z</dcterms:created>
  <dcterms:modified xsi:type="dcterms:W3CDTF">2018-06-01T11:53:46Z</dcterms:modified>
  <cp:category/>
  <cp:version/>
  <cp:contentType/>
  <cp:contentStatus/>
</cp:coreProperties>
</file>